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E DE GARDE" sheetId="1" r:id="rId4"/>
    <sheet state="visible" name="Candidat" sheetId="2" r:id="rId5"/>
    <sheet state="visible" name="DQE" sheetId="3" r:id="rId6"/>
  </sheets>
  <definedNames>
    <definedName localSheetId="2" name="_Hlk53999499">#REF!</definedName>
  </definedNames>
  <calcPr/>
  <extLst>
    <ext uri="GoogleSheetsCustomDataVersion1">
      <go:sheetsCustomData xmlns:go="http://customooxmlschemas.google.com/" r:id="rId7" roundtripDataSignature="AMtx7mieq5zDs7aV+HV/+B1qJTD3gUttjA=="/>
    </ext>
  </extLst>
</workbook>
</file>

<file path=xl/sharedStrings.xml><?xml version="1.0" encoding="utf-8"?>
<sst xmlns="http://schemas.openxmlformats.org/spreadsheetml/2006/main" count="122" uniqueCount="59">
  <si>
    <t>DETAIL QUANTITATIF ESTIMATIF (DQE)
MARCHE N° 2021-03</t>
  </si>
  <si>
    <t xml:space="preserve">FOURNITURE D’UNE SOLUTION EN MODE SAAS POUR L’OPTIMISATION DES PRESCRIPTIONS MEDICAMENTEUSES DANS LE PARCOURS DE SOINS DES PATIENTS NORMANDS, AVEC UN PREMIER PERIMETRE PORTANT SUR LE PARCOURS D’ONCOLOGIE </t>
  </si>
  <si>
    <t>Ce DQE n’a pas de valeur contractuelle, il est uniquement destiné à comparer les offres financières des différents candidats et à évaluer le critère 1 de l’évaluation des offres.
Dans le fichier Excel « DQE » le candidat devra calculer le montant total estimé, à partir des 2 configurations demandées :
       -	Depuis les unités d’œuvre du Bordereau des Prix Unitaires, établir le DQE de déploiement des équipements selon les 2 configurations demandées
       -	Etablir le coût des prestations associées
       -	Etablir le DQE de réalisation globale pour les 2 configurations demandées</t>
  </si>
  <si>
    <t xml:space="preserve">Le présent DQE ne doit pas faire l'objet de modifications structurelles.
Sauf mention contraire, toutes les parties sont à remplir obligatoirement en respectant scrupuleusement les tableaux fournis.
Les réponses hors cadre ne seront pas analysées.
</t>
  </si>
  <si>
    <t>Nom du candidat</t>
  </si>
  <si>
    <t>Bimedoc</t>
  </si>
  <si>
    <t>Interlocuteur qui suit le dossier de candidature</t>
  </si>
  <si>
    <t>Adresse postale</t>
  </si>
  <si>
    <t>4 rue de la République 69001 Lyon</t>
  </si>
  <si>
    <t>Téléphone</t>
  </si>
  <si>
    <t>Fax</t>
  </si>
  <si>
    <t>e-mail</t>
  </si>
  <si>
    <t>pierre.renaudin@bimedoc.com</t>
  </si>
  <si>
    <t>Estimation 1 - Mise en place le périmètre initial autour de la cancérologie, tel que définit dans le CCTP du présent marché. 
Besoin exprimé :
  -  Mise en oeuvre du périmètre initial sur la première année, incluant l'accompagnement du projet, la mise à disposition de la solution en mode SAAS, la formation des référents, la maintenance et le support utilisateur, l'hébergement sur les 5 sites de l'expérimentation. 
  -  Prolongation pour 3 années supplémentaires sur ce même périmètre.
  -  Extension sur 3 sites supplémentaires (Polyclinique du Parc Caen, CH public du Cotentin, Clinique Mathilde Rouen) pour les 2 années.</t>
  </si>
  <si>
    <t>Libellé</t>
  </si>
  <si>
    <t>Référence BPU</t>
  </si>
  <si>
    <t>Quantité</t>
  </si>
  <si>
    <t>Prix unitaire</t>
  </si>
  <si>
    <t>Prix total</t>
  </si>
  <si>
    <t xml:space="preserve"> € H.T.</t>
  </si>
  <si>
    <t>€ T.T.C.</t>
  </si>
  <si>
    <t>Prestations de déploiement</t>
  </si>
  <si>
    <t xml:space="preserve">Prestation de mise à disposition d'une solution informatisée de conciliation médicamenteuse et réalisation d’un plan pharmaceutique personnalisé pour une durée d’un (1) an </t>
  </si>
  <si>
    <t>P.1.1</t>
  </si>
  <si>
    <t>Forfaitaire</t>
  </si>
  <si>
    <t xml:space="preserve">Prolongation d'abonnement sur le périmètre initial pour une durée d’un (1) an </t>
  </si>
  <si>
    <t>P1.2.1</t>
  </si>
  <si>
    <t>Forfait pour un nombre de conciliation inférieur à 50/an</t>
  </si>
  <si>
    <t>P1.2.2</t>
  </si>
  <si>
    <t>Forfait pour un nombre de conciliation inférieur à 100/an</t>
  </si>
  <si>
    <t>P1.2.3</t>
  </si>
  <si>
    <t>Forfait pour un nombre de conciliation inférieur à 150/an</t>
  </si>
  <si>
    <t xml:space="preserve">Extension des usages sur le périmètre initial pour un site supplémentaire sur une durée d’un (1) an </t>
  </si>
  <si>
    <t>P1.3.1</t>
  </si>
  <si>
    <t>P1.3.2</t>
  </si>
  <si>
    <t>P1.3.3</t>
  </si>
  <si>
    <t xml:space="preserve">Abonnement à la Solution en mode SAAS comprenant la mise en œuvre dans le cadre d’un nouvel usage ou parcours, l’exploitation et la maintenance, l’hébergement, le support utilisateur et la formation d’utilisateurs référents (permettant l’extension vers de nouveaux usages ou parcours de soins), par site sur une première année </t>
  </si>
  <si>
    <t>P2.1.1</t>
  </si>
  <si>
    <t>P2.1.2</t>
  </si>
  <si>
    <t>P2.1.3</t>
  </si>
  <si>
    <r>
      <rPr>
        <rFont val="Calibri"/>
        <color theme="1"/>
        <sz val="11.0"/>
      </rPr>
      <t>Prolongation d’abonnement à la Solution en mode SAAS dans le cadre des usages additionnels, comprenant l’exploitation et la maintenance, l’hébergement, le support utilisateur, pour une durée d’un (1) an, renouvelable 3 fois</t>
    </r>
    <r>
      <rPr>
        <rFont val="Arial"/>
        <color theme="1"/>
        <sz val="8.0"/>
      </rPr>
      <t> </t>
    </r>
  </si>
  <si>
    <t>P2.2.1</t>
  </si>
  <si>
    <t>P2.2.2</t>
  </si>
  <si>
    <t>P2.2.3</t>
  </si>
  <si>
    <t xml:space="preserve">Mise à disposition d’un connecteur SSO </t>
  </si>
  <si>
    <t>P3</t>
  </si>
  <si>
    <t>Mise à disposition d’un connecteur Identités</t>
  </si>
  <si>
    <t>P4</t>
  </si>
  <si>
    <t>Mise à disposition d’un connecteur Documents</t>
  </si>
  <si>
    <t>P5</t>
  </si>
  <si>
    <t>Mise à disposition d’un appel contextuel à partir de la plateforme régionale de Normandie</t>
  </si>
  <si>
    <t>P6</t>
  </si>
  <si>
    <t>Mise à disposition d’un appel contextuel à partir du Dossier Patient Informatisé d’un établissement</t>
  </si>
  <si>
    <t>P7</t>
  </si>
  <si>
    <t>Montant Total "Estimation 1"</t>
  </si>
  <si>
    <t>Estimation 2 - Mise en oeuvre d'un nouvel usage autour de l'optimisation des prescriptions médicamenteuses et la prise en charge thérapeutique pour les patients âgés, s’inspirant de l’expérimentation « Iatroprev ».  
Besoin exprimé : 
  -  Mise en oeuvre du parcours PA (personnes Agées), incluant l'accompagnement du projet, la mise à disposition de la solution en mode SAAS, la formation des référents, la maintenance et le support utilisateur, l'hébergement pour les sites suivants 
     CHU de Rouen, CHU de Caen, CH public du Cotentin, CH Saint Lô, CH Avranches Granville, CHI Elbeuf Louviers, CH Pont Audemer, CH Lisieux, CH Falaise, Fondation Miséricorde Caen, GHH du Havre, CH Aunay Bayeux</t>
  </si>
  <si>
    <r>
      <rPr>
        <rFont val="Calibri"/>
        <color theme="1"/>
        <sz val="11.0"/>
      </rPr>
      <t>Prolongation d’abonnement à la Solution en mode SAAS dans le cadre des usages additionnels, comprenant l’exploitation et la maintenance, l’hébergement, le support utilisateur, pour une durée d’un (1) an, renouvelable 3 fois</t>
    </r>
    <r>
      <rPr>
        <rFont val="Arial"/>
        <color theme="1"/>
        <sz val="8.0"/>
      </rPr>
      <t> </t>
    </r>
  </si>
  <si>
    <t>Montant Total "Estimation 2"</t>
  </si>
  <si>
    <t>Montant Total "Estimation DQE"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</si>
</sst>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 &quot;€&quot;_-;\-* #,##0.00\ &quot;€&quot;_-;_-* &quot;-&quot;??\ &quot;€&quot;_-;_-@"/>
    <numFmt numFmtId="165" formatCode="#,##0.00\ &quot;€&quot;"/>
  </numFmts>
  <fonts count="18">
    <font>
      <sz val="11.0"/>
      <color theme="1"/>
      <name val="Arial"/>
    </font>
    <font>
      <b/>
      <sz val="16.0"/>
      <color theme="1"/>
      <name val="Calibri"/>
    </font>
    <font>
      <sz val="11.0"/>
      <color theme="1"/>
      <name val="Calibri"/>
    </font>
    <font>
      <b/>
      <sz val="14.0"/>
      <color theme="1"/>
      <name val="Arial"/>
    </font>
    <font>
      <sz val="12.0"/>
      <color theme="1"/>
      <name val="Arial"/>
    </font>
    <font>
      <b/>
      <sz val="12.0"/>
      <color theme="1"/>
      <name val="Arial"/>
    </font>
    <font/>
    <font>
      <b/>
      <sz val="18.0"/>
      <color theme="1"/>
      <name val="Arial"/>
    </font>
    <font>
      <b/>
      <u/>
      <sz val="12.0"/>
      <color theme="1"/>
      <name val="Arial"/>
    </font>
    <font>
      <b/>
      <sz val="11.0"/>
      <color theme="1"/>
      <name val="Arial"/>
    </font>
    <font>
      <b/>
      <sz val="16.0"/>
      <color theme="1"/>
      <name val="Arial"/>
    </font>
    <font>
      <sz val="11.0"/>
      <color rgb="FF0563C1"/>
      <name val="Calibri"/>
    </font>
    <font>
      <sz val="11.0"/>
      <color rgb="FFFF0000"/>
      <name val="Calibri"/>
    </font>
    <font>
      <b/>
      <sz val="11.0"/>
      <color theme="0"/>
      <name val="Calibri"/>
    </font>
    <font>
      <b/>
      <sz val="11.0"/>
      <color theme="1"/>
      <name val="Calibri"/>
    </font>
    <font>
      <sz val="11.0"/>
      <color rgb="FF000000"/>
      <name val="Calibri"/>
    </font>
    <font>
      <sz val="9.0"/>
      <color rgb="FF000000"/>
      <name val="Calibri"/>
    </font>
    <font>
      <sz val="11.0"/>
      <name val="Calibri"/>
    </font>
  </fonts>
  <fills count="13">
    <fill>
      <patternFill patternType="none"/>
    </fill>
    <fill>
      <patternFill patternType="lightGray"/>
    </fill>
    <fill>
      <patternFill patternType="solid">
        <fgColor rgb="FF00B3BA"/>
        <bgColor rgb="FF00B3BA"/>
      </patternFill>
    </fill>
    <fill>
      <patternFill patternType="solid">
        <fgColor rgb="FFFFFFFF"/>
        <bgColor rgb="FFFFFFFF"/>
      </patternFill>
    </fill>
    <fill>
      <patternFill patternType="solid">
        <fgColor rgb="FFC0C0C0"/>
        <bgColor rgb="FFC0C0C0"/>
      </patternFill>
    </fill>
    <fill>
      <patternFill patternType="solid">
        <fgColor rgb="FFD6DCE4"/>
        <bgColor rgb="FFD6DCE4"/>
      </patternFill>
    </fill>
    <fill>
      <patternFill patternType="solid">
        <fgColor rgb="FF461D6C"/>
        <bgColor rgb="FF461D6C"/>
      </patternFill>
    </fill>
    <fill>
      <patternFill patternType="solid">
        <fgColor rgb="FFE7F6FF"/>
        <bgColor rgb="FFE7F6FF"/>
      </patternFill>
    </fill>
    <fill>
      <patternFill patternType="solid">
        <fgColor rgb="FFD9E2F3"/>
        <bgColor rgb="FFD9E2F3"/>
      </patternFill>
    </fill>
    <fill>
      <patternFill patternType="solid">
        <fgColor rgb="FFFBE4D5"/>
        <bgColor rgb="FFFBE4D5"/>
      </patternFill>
    </fill>
    <fill>
      <patternFill patternType="solid">
        <fgColor rgb="FFF7CAAC"/>
        <bgColor rgb="FFF7CAAC"/>
      </patternFill>
    </fill>
    <fill>
      <patternFill patternType="solid">
        <fgColor rgb="FFE2EFD9"/>
        <bgColor rgb="FFE2EFD9"/>
      </patternFill>
    </fill>
    <fill>
      <patternFill patternType="solid">
        <fgColor rgb="FFC5E0B3"/>
        <bgColor rgb="FFC5E0B3"/>
      </patternFill>
    </fill>
  </fills>
  <borders count="78">
    <border/>
    <border>
      <left/>
      <right/>
      <top/>
      <bottom/>
    </border>
    <border>
      <left/>
      <top/>
    </border>
    <border>
      <top/>
    </border>
    <border>
      <right style="medium">
        <color rgb="FF000000"/>
      </right>
      <top/>
    </border>
    <border>
      <left/>
    </border>
    <border>
      <right style="medium">
        <color rgb="FF000000"/>
      </right>
    </border>
    <border>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border>
    <border>
      <top style="medium">
        <color rgb="FF000000"/>
      </top>
      <bottom/>
    </border>
    <border>
      <right/>
      <top style="medium">
        <color rgb="FF000000"/>
      </top>
      <bottom/>
    </border>
    <border>
      <left/>
      <right/>
      <top style="medium">
        <color rgb="FF000000"/>
      </top>
      <bottom/>
    </border>
    <border>
      <left/>
      <top style="medium">
        <color rgb="FF000000"/>
      </top>
      <bottom/>
    </border>
    <border>
      <right style="medium">
        <color rgb="FF000000"/>
      </right>
      <top style="medium">
        <color rgb="FF000000"/>
      </top>
      <bottom/>
    </border>
    <border>
      <left style="medium">
        <color rgb="FF000000"/>
      </left>
      <right/>
      <top/>
      <bottom/>
    </border>
    <border>
      <left/>
      <top/>
      <bottom/>
    </border>
    <border>
      <top/>
      <bottom/>
    </border>
    <border>
      <right style="medium">
        <color rgb="FF000000"/>
      </right>
      <top/>
      <bottom/>
    </border>
    <border>
      <left style="medium">
        <color rgb="FF000000"/>
      </left>
      <right/>
      <top/>
    </border>
    <border>
      <right/>
      <top/>
      <bottom/>
    </border>
    <border>
      <left style="medium">
        <color rgb="FF000000"/>
      </left>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bottom style="medium">
        <color rgb="FF000000"/>
      </bottom>
    </border>
    <border>
      <left/>
      <top/>
      <bottom style="medium">
        <color rgb="FF000000"/>
      </bottom>
    </border>
    <border>
      <top/>
      <bottom style="medium">
        <color rgb="FF000000"/>
      </bottom>
    </border>
    <border>
      <right/>
      <top/>
      <bottom style="medium">
        <color rgb="FF000000"/>
      </bottom>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style="medium">
        <color rgb="FF000000"/>
      </right>
      <top style="medium">
        <color rgb="FF000000"/>
      </top>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border>
    <border>
      <left style="medium">
        <color rgb="FF000000"/>
      </left>
      <right style="thin">
        <color rgb="FF000000"/>
      </right>
    </border>
    <border>
      <left style="thin">
        <color rgb="FF000000"/>
      </left>
      <right style="medium">
        <color rgb="FF000000"/>
      </right>
    </border>
    <border>
      <left style="medium">
        <color rgb="FF000000"/>
      </left>
      <right style="medium">
        <color rgb="FF000000"/>
      </right>
      <bottom style="thin">
        <color rgb="FF000000"/>
      </bottom>
    </border>
    <border>
      <right style="medium">
        <color rgb="FF000000"/>
      </righ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top style="thin">
        <color rgb="FF000000"/>
      </top>
    </border>
    <border>
      <left style="medium">
        <color rgb="FF000000"/>
      </left>
      <right style="medium">
        <color rgb="FF000000"/>
      </right>
      <top style="thin">
        <color rgb="FF000000"/>
      </top>
      <bottom style="thin">
        <color rgb="FF000000"/>
      </bottom>
    </border>
    <border>
      <left style="medium">
        <color rgb="FF000000"/>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medium">
        <color rgb="FF000000"/>
      </right>
      <bottom/>
    </border>
    <border>
      <left style="medium">
        <color rgb="FF000000"/>
      </left>
      <right style="medium">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thin">
        <color rgb="FF000000"/>
      </bottom>
    </border>
    <border>
      <left style="medium">
        <color rgb="FF000000"/>
      </left>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bottom style="medium">
        <color rgb="FF000000"/>
      </bottom>
    </border>
    <border>
      <left style="medium">
        <color rgb="FF000000"/>
      </left>
      <right/>
      <top style="thin">
        <color rgb="FF000000"/>
      </top>
      <bottom style="medium">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top/>
      <bottom style="thin">
        <color rgb="FF000000"/>
      </bottom>
    </border>
    <border>
      <left/>
      <right/>
      <top style="medium">
        <color rgb="FF000000"/>
      </top>
      <bottom style="thin">
        <color rgb="FF000000"/>
      </bottom>
    </border>
    <border>
      <left style="medium">
        <color rgb="FF000000"/>
      </left>
      <right style="medium">
        <color rgb="FF000000"/>
      </right>
      <top/>
      <bottom style="thin">
        <color rgb="FF000000"/>
      </bottom>
    </border>
    <border>
      <left/>
      <right/>
      <top style="thin">
        <color rgb="FF000000"/>
      </top>
      <bottom style="thin">
        <color rgb="FF000000"/>
      </bottom>
    </border>
    <border>
      <left style="medium">
        <color rgb="FF000000"/>
      </left>
      <right style="medium">
        <color rgb="FF000000"/>
      </right>
      <top/>
      <bottom style="medium">
        <color rgb="FF000000"/>
      </bottom>
    </border>
    <border>
      <left style="medium">
        <color rgb="FF000000"/>
      </left>
      <right/>
      <top/>
      <bottom style="medium">
        <color rgb="FF000000"/>
      </bottom>
    </border>
    <border>
      <left style="medium">
        <color rgb="FF000000"/>
      </left>
      <right style="medium">
        <color rgb="FF000000"/>
      </right>
      <top style="thin">
        <color rgb="FF000000"/>
      </top>
      <bottom style="medium">
        <color rgb="FF000000"/>
      </bottom>
    </border>
    <border>
      <left/>
      <right/>
      <top style="thin">
        <color rgb="FF000000"/>
      </top>
      <bottom style="medium">
        <color rgb="FF000000"/>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0" fillId="0" fontId="2" numFmtId="0" xfId="0" applyAlignment="1" applyFont="1">
      <alignment horizontal="center"/>
    </xf>
    <xf borderId="0" fillId="0" fontId="3" numFmtId="0" xfId="0" applyAlignment="1" applyFont="1">
      <alignment horizontal="left" shrinkToFit="0" vertical="center" wrapText="1"/>
    </xf>
    <xf borderId="0" fillId="0" fontId="4" numFmtId="0" xfId="0" applyAlignment="1" applyFont="1">
      <alignment horizontal="left" shrinkToFit="0" vertical="center" wrapText="1"/>
    </xf>
    <xf borderId="0" fillId="0" fontId="5" numFmtId="0" xfId="0" applyAlignment="1" applyFont="1">
      <alignment horizontal="left" shrinkToFit="0" vertical="center" wrapText="1"/>
    </xf>
    <xf borderId="2" fillId="2" fontId="1" numFmtId="0" xfId="0" applyAlignment="1" applyBorder="1" applyFont="1">
      <alignment horizontal="center" shrinkToFit="0" vertical="center" wrapText="1"/>
    </xf>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7" fillId="0" fontId="6" numFmtId="0" xfId="0" applyBorder="1" applyFont="1"/>
    <xf borderId="8" fillId="0" fontId="6" numFmtId="0" xfId="0" applyBorder="1" applyFont="1"/>
    <xf borderId="9" fillId="0" fontId="6" numFmtId="0" xfId="0" applyBorder="1" applyFont="1"/>
    <xf borderId="1" fillId="3" fontId="7" numFmtId="0" xfId="0" applyAlignment="1" applyBorder="1" applyFill="1" applyFont="1">
      <alignment horizontal="center" shrinkToFit="1" vertical="center" wrapText="0"/>
    </xf>
    <xf borderId="10" fillId="3" fontId="8" numFmtId="0" xfId="0" applyAlignment="1" applyBorder="1" applyFont="1">
      <alignment horizontal="center" vertical="center"/>
    </xf>
    <xf borderId="11" fillId="0" fontId="6" numFmtId="0" xfId="0" applyBorder="1" applyFont="1"/>
    <xf borderId="12" fillId="0" fontId="6" numFmtId="0" xfId="0" applyBorder="1" applyFont="1"/>
    <xf borderId="13" fillId="3" fontId="9" numFmtId="0" xfId="0" applyBorder="1" applyFont="1"/>
    <xf borderId="14" fillId="4" fontId="9" numFmtId="0" xfId="0" applyAlignment="1" applyBorder="1" applyFill="1" applyFont="1">
      <alignment horizontal="center" readingOrder="0" shrinkToFit="0" wrapText="1"/>
    </xf>
    <xf borderId="15" fillId="0" fontId="6" numFmtId="0" xfId="0" applyBorder="1" applyFont="1"/>
    <xf borderId="16" fillId="3" fontId="10" numFmtId="0" xfId="0" applyAlignment="1" applyBorder="1" applyFont="1">
      <alignment horizontal="center" vertical="center"/>
    </xf>
    <xf borderId="1" fillId="3" fontId="10" numFmtId="0" xfId="0" applyAlignment="1" applyBorder="1" applyFont="1">
      <alignment horizontal="center" vertical="center"/>
    </xf>
    <xf borderId="17" fillId="3" fontId="10" numFmtId="0" xfId="0" applyAlignment="1" applyBorder="1" applyFont="1">
      <alignment horizontal="center" shrinkToFit="0" vertical="center" wrapText="1"/>
    </xf>
    <xf borderId="18" fillId="0" fontId="6" numFmtId="0" xfId="0" applyBorder="1" applyFont="1"/>
    <xf borderId="19" fillId="0" fontId="6" numFmtId="0" xfId="0" applyBorder="1" applyFont="1"/>
    <xf borderId="20" fillId="3" fontId="9" numFmtId="0" xfId="0" applyAlignment="1" applyBorder="1" applyFont="1">
      <alignment horizontal="center" shrinkToFit="0" vertical="center" wrapText="1"/>
    </xf>
    <xf borderId="17" fillId="3" fontId="9" numFmtId="0" xfId="0" applyAlignment="1" applyBorder="1" applyFont="1">
      <alignment horizontal="center" shrinkToFit="0" wrapText="1"/>
    </xf>
    <xf borderId="21" fillId="0" fontId="6" numFmtId="0" xfId="0" applyBorder="1" applyFont="1"/>
    <xf borderId="17" fillId="4" fontId="9" numFmtId="0" xfId="0" applyAlignment="1" applyBorder="1" applyFont="1">
      <alignment horizontal="center" readingOrder="0" shrinkToFit="0" wrapText="1"/>
    </xf>
    <xf borderId="22" fillId="0" fontId="6" numFmtId="0" xfId="0" applyBorder="1" applyFont="1"/>
    <xf borderId="17" fillId="3" fontId="9" numFmtId="0" xfId="0" applyAlignment="1" applyBorder="1" applyFont="1">
      <alignment horizontal="center" shrinkToFit="0" vertical="center" wrapText="1"/>
    </xf>
    <xf borderId="23" fillId="4" fontId="9" numFmtId="0" xfId="0" applyAlignment="1" applyBorder="1" applyFont="1">
      <alignment horizontal="center" shrinkToFit="0" vertical="bottom" wrapText="1"/>
    </xf>
    <xf borderId="24" fillId="0" fontId="6" numFmtId="0" xfId="0" applyBorder="1" applyFont="1"/>
    <xf borderId="25" fillId="0" fontId="6" numFmtId="0" xfId="0" applyBorder="1" applyFont="1"/>
    <xf borderId="17" fillId="4" fontId="9" numFmtId="0" xfId="0" applyAlignment="1" applyBorder="1" applyFont="1">
      <alignment horizontal="center" shrinkToFit="0" wrapText="1"/>
    </xf>
    <xf borderId="26" fillId="0" fontId="6" numFmtId="0" xfId="0" applyBorder="1" applyFont="1"/>
    <xf borderId="27" fillId="3" fontId="9" numFmtId="0" xfId="0" applyAlignment="1" applyBorder="1" applyFont="1">
      <alignment horizontal="center" shrinkToFit="0" wrapText="1"/>
    </xf>
    <xf borderId="28" fillId="0" fontId="6" numFmtId="0" xfId="0" applyBorder="1" applyFont="1"/>
    <xf borderId="29" fillId="0" fontId="6" numFmtId="0" xfId="0" applyBorder="1" applyFont="1"/>
    <xf borderId="23" fillId="4" fontId="11" numFmtId="0" xfId="0" applyAlignment="1" applyBorder="1" applyFont="1">
      <alignment horizontal="center" shrinkToFit="0" vertical="bottom" wrapText="1"/>
    </xf>
    <xf borderId="30" fillId="5" fontId="12" numFmtId="0" xfId="0" applyAlignment="1" applyBorder="1" applyFill="1" applyFont="1">
      <alignment horizontal="left" shrinkToFit="0" vertical="center" wrapText="1"/>
    </xf>
    <xf borderId="31" fillId="0" fontId="6" numFmtId="0" xfId="0" applyBorder="1" applyFont="1"/>
    <xf borderId="32" fillId="0" fontId="6" numFmtId="0" xfId="0" applyBorder="1" applyFont="1"/>
    <xf borderId="33" fillId="6" fontId="13" numFmtId="0" xfId="0" applyAlignment="1" applyBorder="1" applyFill="1" applyFont="1">
      <alignment horizontal="center" shrinkToFit="0" vertical="center" wrapText="1"/>
    </xf>
    <xf borderId="34" fillId="6" fontId="13" numFmtId="0" xfId="0" applyAlignment="1" applyBorder="1" applyFont="1">
      <alignment horizontal="center" shrinkToFit="0" vertical="center" wrapText="1"/>
    </xf>
    <xf borderId="23" fillId="6" fontId="13" numFmtId="0" xfId="0" applyAlignment="1" applyBorder="1" applyFont="1">
      <alignment horizontal="center" shrinkToFit="0" vertical="center" wrapText="1"/>
    </xf>
    <xf borderId="35" fillId="0" fontId="6" numFmtId="0" xfId="0" applyBorder="1" applyFont="1"/>
    <xf borderId="36" fillId="6" fontId="13" numFmtId="0" xfId="0" applyAlignment="1" applyBorder="1" applyFont="1">
      <alignment horizontal="center" shrinkToFit="0" vertical="center" wrapText="1"/>
    </xf>
    <xf borderId="37" fillId="6" fontId="13" numFmtId="0" xfId="0" applyAlignment="1" applyBorder="1" applyFont="1">
      <alignment horizontal="center" shrinkToFit="0" vertical="center" wrapText="1"/>
    </xf>
    <xf borderId="38" fillId="2" fontId="14" numFmtId="0" xfId="0" applyAlignment="1" applyBorder="1" applyFont="1">
      <alignment horizontal="center" shrinkToFit="0" vertical="center" wrapText="1"/>
    </xf>
    <xf borderId="39" fillId="0" fontId="6" numFmtId="0" xfId="0" applyBorder="1" applyFont="1"/>
    <xf borderId="40" fillId="0" fontId="6" numFmtId="0" xfId="0" applyBorder="1" applyFont="1"/>
    <xf borderId="41" fillId="7" fontId="15" numFmtId="0" xfId="0" applyAlignment="1" applyBorder="1" applyFill="1" applyFont="1">
      <alignment horizontal="left" shrinkToFit="0" vertical="center" wrapText="1"/>
    </xf>
    <xf borderId="41" fillId="8" fontId="16" numFmtId="0" xfId="0" applyAlignment="1" applyBorder="1" applyFill="1" applyFont="1">
      <alignment horizontal="center" shrinkToFit="0" vertical="center" wrapText="1"/>
    </xf>
    <xf borderId="41" fillId="7" fontId="2" numFmtId="0" xfId="0" applyAlignment="1" applyBorder="1" applyFont="1">
      <alignment horizontal="left" shrinkToFit="0" vertical="center" wrapText="1"/>
    </xf>
    <xf borderId="41" fillId="8" fontId="16" numFmtId="0" xfId="0" applyAlignment="1" applyBorder="1" applyFont="1">
      <alignment horizontal="center" readingOrder="0" shrinkToFit="0" vertical="center" wrapText="1"/>
    </xf>
    <xf borderId="6" fillId="7" fontId="2" numFmtId="164" xfId="0" applyAlignment="1" applyBorder="1" applyFont="1" applyNumberFormat="1">
      <alignment horizontal="right"/>
    </xf>
    <xf borderId="41" fillId="7" fontId="2" numFmtId="165" xfId="0" applyAlignment="1" applyBorder="1" applyFont="1" applyNumberFormat="1">
      <alignment horizontal="right" vertical="center"/>
    </xf>
    <xf borderId="42" fillId="0" fontId="2" numFmtId="164" xfId="0" applyAlignment="1" applyBorder="1" applyFont="1" applyNumberFormat="1">
      <alignment horizontal="center" shrinkToFit="0" vertical="center" wrapText="1"/>
    </xf>
    <xf borderId="43" fillId="0" fontId="2" numFmtId="164" xfId="0" applyAlignment="1" applyBorder="1" applyFont="1" applyNumberFormat="1">
      <alignment horizontal="center" shrinkToFit="0" vertical="center" wrapText="1"/>
    </xf>
    <xf borderId="44" fillId="0" fontId="6" numFmtId="0" xfId="0" applyBorder="1" applyFont="1"/>
    <xf borderId="45" fillId="0" fontId="6" numFmtId="0" xfId="0" applyBorder="1" applyFont="1"/>
    <xf borderId="46" fillId="0" fontId="6" numFmtId="0" xfId="0" applyBorder="1" applyFont="1"/>
    <xf borderId="47" fillId="0" fontId="6" numFmtId="0" xfId="0" applyBorder="1" applyFont="1"/>
    <xf borderId="48" fillId="0" fontId="6" numFmtId="0" xfId="0" applyBorder="1" applyFont="1"/>
    <xf borderId="49" fillId="0" fontId="6" numFmtId="0" xfId="0" applyBorder="1" applyFont="1"/>
    <xf borderId="50" fillId="0" fontId="6" numFmtId="0" xfId="0" applyBorder="1" applyFont="1"/>
    <xf borderId="51" fillId="7" fontId="2" numFmtId="0" xfId="0" applyAlignment="1" applyBorder="1" applyFont="1">
      <alignment horizontal="left" shrinkToFit="0" vertical="center" wrapText="1"/>
    </xf>
    <xf borderId="52" fillId="8" fontId="16" numFmtId="0" xfId="0" applyAlignment="1" applyBorder="1" applyFont="1">
      <alignment horizontal="center" shrinkToFit="0" vertical="center" wrapText="1"/>
    </xf>
    <xf borderId="53" fillId="7" fontId="2" numFmtId="0" xfId="0" applyAlignment="1" applyBorder="1" applyFont="1">
      <alignment shrinkToFit="0" vertical="center" wrapText="1"/>
    </xf>
    <xf borderId="52" fillId="8" fontId="16" numFmtId="0" xfId="0" applyAlignment="1" applyBorder="1" applyFont="1">
      <alignment horizontal="center" readingOrder="0" shrinkToFit="0" vertical="center" wrapText="1"/>
    </xf>
    <xf borderId="37" fillId="7" fontId="17" numFmtId="164" xfId="0" applyAlignment="1" applyBorder="1" applyFont="1" applyNumberFormat="1">
      <alignment horizontal="right"/>
    </xf>
    <xf borderId="52" fillId="7" fontId="2" numFmtId="165" xfId="0" applyAlignment="1" applyBorder="1" applyFont="1" applyNumberFormat="1">
      <alignment vertical="center"/>
    </xf>
    <xf borderId="54" fillId="0" fontId="2" numFmtId="164" xfId="0" applyAlignment="1" applyBorder="1" applyFont="1" applyNumberFormat="1">
      <alignment shrinkToFit="0" vertical="center" wrapText="1"/>
    </xf>
    <xf borderId="55" fillId="0" fontId="2" numFmtId="164" xfId="0" applyAlignment="1" applyBorder="1" applyFont="1" applyNumberFormat="1">
      <alignment shrinkToFit="0" vertical="center" wrapText="1"/>
    </xf>
    <xf borderId="52" fillId="7" fontId="2" numFmtId="0" xfId="0" applyAlignment="1" applyBorder="1" applyFont="1">
      <alignment shrinkToFit="0" vertical="center" wrapText="1"/>
    </xf>
    <xf borderId="56" fillId="8" fontId="16" numFmtId="0" xfId="0" applyAlignment="1" applyBorder="1" applyFont="1">
      <alignment horizontal="center" shrinkToFit="0" vertical="center" wrapText="1"/>
    </xf>
    <xf borderId="57" fillId="8" fontId="16" numFmtId="0" xfId="0" applyAlignment="1" applyBorder="1" applyFont="1">
      <alignment horizontal="center" readingOrder="0" shrinkToFit="0" vertical="center" wrapText="1"/>
    </xf>
    <xf borderId="58" fillId="0" fontId="6" numFmtId="0" xfId="0" applyBorder="1" applyFont="1"/>
    <xf borderId="59" fillId="8" fontId="16" numFmtId="0" xfId="0" applyAlignment="1" applyBorder="1" applyFont="1">
      <alignment horizontal="center" shrinkToFit="0" vertical="center" wrapText="1"/>
    </xf>
    <xf borderId="59" fillId="7" fontId="2" numFmtId="165" xfId="0" applyAlignment="1" applyBorder="1" applyFont="1" applyNumberFormat="1">
      <alignment vertical="center"/>
    </xf>
    <xf borderId="60" fillId="0" fontId="2" numFmtId="164" xfId="0" applyAlignment="1" applyBorder="1" applyFont="1" applyNumberFormat="1">
      <alignment shrinkToFit="0" vertical="center" wrapText="1"/>
    </xf>
    <xf borderId="61" fillId="0" fontId="2" numFmtId="164" xfId="0" applyAlignment="1" applyBorder="1" applyFont="1" applyNumberFormat="1">
      <alignment shrinkToFit="0" vertical="center" wrapText="1"/>
    </xf>
    <xf borderId="41" fillId="9" fontId="2" numFmtId="0" xfId="0" applyAlignment="1" applyBorder="1" applyFill="1" applyFont="1">
      <alignment horizontal="left" shrinkToFit="0" vertical="center" wrapText="1"/>
    </xf>
    <xf borderId="62" fillId="10" fontId="16" numFmtId="0" xfId="0" applyAlignment="1" applyBorder="1" applyFill="1" applyFont="1">
      <alignment horizontal="center" shrinkToFit="0" vertical="center" wrapText="1"/>
    </xf>
    <xf borderId="63" fillId="9" fontId="2" numFmtId="0" xfId="0" applyAlignment="1" applyBorder="1" applyFont="1">
      <alignment shrinkToFit="0" vertical="center" wrapText="1"/>
    </xf>
    <xf borderId="37" fillId="9" fontId="17" numFmtId="165" xfId="0" applyAlignment="1" applyBorder="1" applyFont="1" applyNumberFormat="1">
      <alignment horizontal="right"/>
    </xf>
    <xf borderId="63" fillId="9" fontId="2" numFmtId="165" xfId="0" applyAlignment="1" applyBorder="1" applyFont="1" applyNumberFormat="1">
      <alignment vertical="center"/>
    </xf>
    <xf borderId="64" fillId="0" fontId="2" numFmtId="164" xfId="0" applyAlignment="1" applyBorder="1" applyFont="1" applyNumberFormat="1">
      <alignment shrinkToFit="0" vertical="center" wrapText="1"/>
    </xf>
    <xf borderId="65" fillId="0" fontId="2" numFmtId="164" xfId="0" applyAlignment="1" applyBorder="1" applyFont="1" applyNumberFormat="1">
      <alignment shrinkToFit="0" vertical="center" wrapText="1"/>
    </xf>
    <xf borderId="52" fillId="10" fontId="16" numFmtId="0" xfId="0" applyAlignment="1" applyBorder="1" applyFont="1">
      <alignment horizontal="center" shrinkToFit="0" vertical="center" wrapText="1"/>
    </xf>
    <xf borderId="56" fillId="9" fontId="2" numFmtId="0" xfId="0" applyAlignment="1" applyBorder="1" applyFont="1">
      <alignment shrinkToFit="0" vertical="center" wrapText="1"/>
    </xf>
    <xf borderId="56" fillId="9" fontId="2" numFmtId="165" xfId="0" applyAlignment="1" applyBorder="1" applyFont="1" applyNumberFormat="1">
      <alignment vertical="center"/>
    </xf>
    <xf borderId="51" fillId="9" fontId="2" numFmtId="0" xfId="0" applyAlignment="1" applyBorder="1" applyFont="1">
      <alignment horizontal="left" shrinkToFit="0" vertical="center" wrapText="1"/>
    </xf>
    <xf borderId="66" fillId="0" fontId="6" numFmtId="0" xfId="0" applyBorder="1" applyFont="1"/>
    <xf borderId="67" fillId="9" fontId="2" numFmtId="0" xfId="0" applyAlignment="1" applyBorder="1" applyFont="1">
      <alignment shrinkToFit="0" vertical="center" wrapText="1"/>
    </xf>
    <xf borderId="67" fillId="9" fontId="2" numFmtId="165" xfId="0" applyAlignment="1" applyBorder="1" applyFont="1" applyNumberFormat="1">
      <alignment vertical="center"/>
    </xf>
    <xf borderId="68" fillId="0" fontId="2" numFmtId="164" xfId="0" applyAlignment="1" applyBorder="1" applyFont="1" applyNumberFormat="1">
      <alignment shrinkToFit="0" vertical="center" wrapText="1"/>
    </xf>
    <xf borderId="69" fillId="0" fontId="2" numFmtId="164" xfId="0" applyAlignment="1" applyBorder="1" applyFont="1" applyNumberFormat="1">
      <alignment shrinkToFit="0" vertical="center" wrapText="1"/>
    </xf>
    <xf borderId="62" fillId="11" fontId="2" numFmtId="0" xfId="0" applyAlignment="1" applyBorder="1" applyFill="1" applyFont="1">
      <alignment shrinkToFit="0" vertical="center" wrapText="1"/>
    </xf>
    <xf borderId="62" fillId="12" fontId="16" numFmtId="0" xfId="0" applyAlignment="1" applyBorder="1" applyFill="1" applyFont="1">
      <alignment horizontal="center" shrinkToFit="0" vertical="center" wrapText="1"/>
    </xf>
    <xf borderId="70" fillId="11" fontId="2" numFmtId="0" xfId="0" applyAlignment="1" applyBorder="1" applyFont="1">
      <alignment shrinkToFit="0" vertical="center" wrapText="1"/>
    </xf>
    <xf borderId="37" fillId="11" fontId="17" numFmtId="164" xfId="0" applyAlignment="1" applyBorder="1" applyFont="1" applyNumberFormat="1">
      <alignment horizontal="right"/>
    </xf>
    <xf borderId="71" fillId="11" fontId="2" numFmtId="165" xfId="0" applyAlignment="1" applyBorder="1" applyFont="1" applyNumberFormat="1">
      <alignment vertical="center"/>
    </xf>
    <xf borderId="72" fillId="11" fontId="2" numFmtId="0" xfId="0" applyAlignment="1" applyBorder="1" applyFont="1">
      <alignment shrinkToFit="0" vertical="center" wrapText="1"/>
    </xf>
    <xf borderId="52" fillId="12" fontId="16" numFmtId="0" xfId="0" applyAlignment="1" applyBorder="1" applyFont="1">
      <alignment horizontal="center" shrinkToFit="0" vertical="center" wrapText="1"/>
    </xf>
    <xf borderId="73" fillId="11" fontId="2" numFmtId="165" xfId="0" applyAlignment="1" applyBorder="1" applyFont="1" applyNumberFormat="1">
      <alignment vertical="center"/>
    </xf>
    <xf borderId="74" fillId="11" fontId="2" numFmtId="0" xfId="0" applyAlignment="1" applyBorder="1" applyFont="1">
      <alignment shrinkToFit="0" vertical="center" wrapText="1"/>
    </xf>
    <xf borderId="75" fillId="12" fontId="16" numFmtId="0" xfId="0" applyAlignment="1" applyBorder="1" applyFont="1">
      <alignment horizontal="center" shrinkToFit="0" vertical="center" wrapText="1"/>
    </xf>
    <xf borderId="75" fillId="11" fontId="2" numFmtId="0" xfId="0" applyAlignment="1" applyBorder="1" applyFont="1">
      <alignment shrinkToFit="0" vertical="center" wrapText="1"/>
    </xf>
    <xf borderId="76" fillId="12" fontId="16" numFmtId="0" xfId="0" applyAlignment="1" applyBorder="1" applyFont="1">
      <alignment horizontal="center" shrinkToFit="0" vertical="center" wrapText="1"/>
    </xf>
    <xf borderId="77" fillId="11" fontId="2" numFmtId="165" xfId="0" applyAlignment="1" applyBorder="1" applyFont="1" applyNumberFormat="1">
      <alignment vertical="center"/>
    </xf>
    <xf borderId="23" fillId="2" fontId="1" numFmtId="0" xfId="0" applyAlignment="1" applyBorder="1" applyFont="1">
      <alignment horizontal="center" shrinkToFit="0" wrapText="1"/>
    </xf>
    <xf borderId="36" fillId="2" fontId="1" numFmtId="164" xfId="0" applyBorder="1" applyFont="1" applyNumberFormat="1"/>
    <xf borderId="23" fillId="2" fontId="14" numFmtId="0" xfId="0" applyAlignment="1" applyBorder="1" applyFont="1">
      <alignment horizontal="center" shrinkToFit="0" vertical="center" wrapText="1"/>
    </xf>
    <xf borderId="57" fillId="8" fontId="16" numFmtId="0" xfId="0" applyAlignment="1" applyBorder="1" applyFont="1">
      <alignment horizontal="center" shrinkToFit="0" vertical="center" wrapText="1"/>
    </xf>
    <xf borderId="62" fillId="10" fontId="16" numFmtId="0" xfId="0" applyAlignment="1" applyBorder="1" applyFont="1">
      <alignment horizontal="center" readingOrder="0" shrinkToFit="0" vertical="center" wrapText="1"/>
    </xf>
    <xf borderId="62" fillId="9" fontId="2" numFmtId="165" xfId="0" applyAlignment="1" applyBorder="1" applyFont="1" applyNumberFormat="1">
      <alignment vertical="center"/>
    </xf>
    <xf borderId="52" fillId="9" fontId="2" numFmtId="165" xfId="0" applyAlignment="1" applyBorder="1" applyFont="1" applyNumberFormat="1">
      <alignment vertical="center"/>
    </xf>
    <xf borderId="76" fillId="9" fontId="2" numFmtId="165" xfId="0" applyAlignment="1" applyBorder="1" applyFont="1" applyNumberFormat="1">
      <alignment vertical="center"/>
    </xf>
    <xf borderId="37" fillId="2" fontId="1" numFmtId="164"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0.5"/>
    <col customWidth="1" min="2" max="26" width="9.38"/>
  </cols>
  <sheetData>
    <row r="1" ht="14.25" customHeight="1">
      <c r="A1" s="1" t="s">
        <v>0</v>
      </c>
    </row>
    <row r="2" ht="14.25" customHeight="1">
      <c r="A2" s="2"/>
    </row>
    <row r="3" ht="14.25" customHeight="1">
      <c r="A3" s="3" t="s">
        <v>1</v>
      </c>
    </row>
    <row r="4" ht="14.25" customHeight="1">
      <c r="A4" s="2"/>
    </row>
    <row r="5" ht="14.25" customHeight="1">
      <c r="A5" s="4" t="s">
        <v>2</v>
      </c>
    </row>
    <row r="6" ht="14.25" customHeight="1">
      <c r="A6" s="2"/>
    </row>
    <row r="7" ht="14.25" customHeight="1">
      <c r="A7" s="5" t="s">
        <v>3</v>
      </c>
    </row>
    <row r="8" ht="14.25" customHeight="1">
      <c r="A8" s="2"/>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9.0"/>
    <col customWidth="1" min="2" max="26" width="9.38"/>
  </cols>
  <sheetData>
    <row r="1" ht="14.25" customHeight="1">
      <c r="A1" s="6" t="s">
        <v>0</v>
      </c>
      <c r="B1" s="7"/>
      <c r="C1" s="7"/>
      <c r="D1" s="7"/>
      <c r="E1" s="7"/>
      <c r="F1" s="7"/>
      <c r="G1" s="7"/>
      <c r="H1" s="7"/>
      <c r="I1" s="7"/>
      <c r="J1" s="7"/>
      <c r="K1" s="7"/>
      <c r="L1" s="8"/>
    </row>
    <row r="2" ht="14.25" customHeight="1">
      <c r="A2" s="9"/>
      <c r="L2" s="10"/>
    </row>
    <row r="3" ht="14.25" customHeight="1">
      <c r="A3" s="11"/>
      <c r="B3" s="12"/>
      <c r="C3" s="12"/>
      <c r="D3" s="12"/>
      <c r="E3" s="12"/>
      <c r="F3" s="12"/>
      <c r="G3" s="12"/>
      <c r="H3" s="12"/>
      <c r="I3" s="12"/>
      <c r="J3" s="12"/>
      <c r="K3" s="12"/>
      <c r="L3" s="13"/>
    </row>
    <row r="4" ht="14.25" customHeight="1">
      <c r="A4" s="14"/>
      <c r="B4" s="14"/>
      <c r="C4" s="14"/>
      <c r="D4" s="14"/>
      <c r="E4" s="14"/>
      <c r="F4" s="14"/>
      <c r="G4" s="14"/>
      <c r="H4" s="14"/>
      <c r="I4" s="14"/>
      <c r="J4" s="14"/>
      <c r="K4" s="14"/>
      <c r="L4" s="14"/>
    </row>
    <row r="5" ht="14.25" customHeight="1">
      <c r="A5" s="15" t="s">
        <v>4</v>
      </c>
      <c r="B5" s="16"/>
      <c r="C5" s="17"/>
      <c r="D5" s="18"/>
      <c r="E5" s="19" t="s">
        <v>5</v>
      </c>
      <c r="F5" s="16"/>
      <c r="G5" s="16"/>
      <c r="H5" s="16"/>
      <c r="I5" s="16"/>
      <c r="J5" s="16"/>
      <c r="K5" s="16"/>
      <c r="L5" s="20"/>
    </row>
    <row r="6" ht="14.25" customHeight="1">
      <c r="A6" s="21"/>
      <c r="B6" s="22"/>
      <c r="C6" s="22"/>
      <c r="D6" s="22"/>
      <c r="E6" s="23"/>
      <c r="F6" s="24"/>
      <c r="G6" s="24"/>
      <c r="H6" s="24"/>
      <c r="I6" s="24"/>
      <c r="J6" s="24"/>
      <c r="K6" s="24"/>
      <c r="L6" s="25"/>
    </row>
    <row r="7" ht="14.25" customHeight="1">
      <c r="A7" s="26" t="s">
        <v>6</v>
      </c>
      <c r="B7" s="27" t="s">
        <v>7</v>
      </c>
      <c r="C7" s="24"/>
      <c r="D7" s="28"/>
      <c r="E7" s="29" t="s">
        <v>8</v>
      </c>
      <c r="F7" s="24"/>
      <c r="G7" s="24"/>
      <c r="H7" s="24"/>
      <c r="I7" s="24"/>
      <c r="J7" s="24"/>
      <c r="K7" s="24"/>
      <c r="L7" s="25"/>
    </row>
    <row r="8" ht="14.25" customHeight="1">
      <c r="A8" s="30"/>
      <c r="B8" s="31" t="s">
        <v>9</v>
      </c>
      <c r="C8" s="24"/>
      <c r="D8" s="28"/>
      <c r="E8" s="32">
        <v>6.07705102E8</v>
      </c>
      <c r="F8" s="33"/>
      <c r="G8" s="33"/>
      <c r="H8" s="33"/>
      <c r="I8" s="33"/>
      <c r="J8" s="33"/>
      <c r="K8" s="33"/>
      <c r="L8" s="34"/>
    </row>
    <row r="9" ht="14.25" customHeight="1">
      <c r="A9" s="30"/>
      <c r="B9" s="31" t="s">
        <v>10</v>
      </c>
      <c r="C9" s="24"/>
      <c r="D9" s="28"/>
      <c r="E9" s="35"/>
      <c r="F9" s="24"/>
      <c r="G9" s="24"/>
      <c r="H9" s="24"/>
      <c r="I9" s="24"/>
      <c r="J9" s="24"/>
      <c r="K9" s="24"/>
      <c r="L9" s="25"/>
    </row>
    <row r="10" ht="14.25" customHeight="1">
      <c r="A10" s="36"/>
      <c r="B10" s="37" t="s">
        <v>11</v>
      </c>
      <c r="C10" s="38"/>
      <c r="D10" s="39"/>
      <c r="E10" s="40" t="s">
        <v>12</v>
      </c>
      <c r="F10" s="33"/>
      <c r="G10" s="33"/>
      <c r="H10" s="33"/>
      <c r="I10" s="33"/>
      <c r="J10" s="33"/>
      <c r="K10" s="33"/>
      <c r="L10" s="34"/>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sheetData>
  <mergeCells count="13">
    <mergeCell ref="B8:D8"/>
    <mergeCell ref="B9:D9"/>
    <mergeCell ref="B10:D10"/>
    <mergeCell ref="E10:L10"/>
    <mergeCell ref="E9:L9"/>
    <mergeCell ref="A1:L3"/>
    <mergeCell ref="A5:C5"/>
    <mergeCell ref="E5:L5"/>
    <mergeCell ref="E6:L6"/>
    <mergeCell ref="A7:A10"/>
    <mergeCell ref="B7:D7"/>
    <mergeCell ref="E7:L7"/>
    <mergeCell ref="E8:L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4.13"/>
    <col customWidth="1" min="2" max="2" width="9.38"/>
    <col customWidth="1" min="3" max="3" width="30.38"/>
    <col customWidth="1" min="4" max="7" width="9.38"/>
    <col customWidth="1" min="8" max="8" width="16.0"/>
    <col customWidth="1" min="9" max="26" width="9.38"/>
  </cols>
  <sheetData>
    <row r="1" ht="132.75" customHeight="1">
      <c r="A1" s="41" t="s">
        <v>13</v>
      </c>
      <c r="B1" s="42"/>
      <c r="C1" s="42"/>
      <c r="D1" s="42"/>
      <c r="E1" s="42"/>
      <c r="F1" s="42"/>
      <c r="G1" s="42"/>
      <c r="H1" s="43"/>
    </row>
    <row r="2" ht="14.25" customHeight="1">
      <c r="A2" s="44" t="s">
        <v>14</v>
      </c>
      <c r="B2" s="44" t="s">
        <v>15</v>
      </c>
      <c r="C2" s="45"/>
      <c r="D2" s="44" t="s">
        <v>16</v>
      </c>
      <c r="E2" s="46" t="s">
        <v>17</v>
      </c>
      <c r="F2" s="34"/>
      <c r="G2" s="46" t="s">
        <v>18</v>
      </c>
      <c r="H2" s="34"/>
    </row>
    <row r="3" ht="14.25" customHeight="1">
      <c r="A3" s="47"/>
      <c r="B3" s="47"/>
      <c r="C3" s="48"/>
      <c r="D3" s="47"/>
      <c r="E3" s="49" t="s">
        <v>19</v>
      </c>
      <c r="F3" s="49" t="s">
        <v>20</v>
      </c>
      <c r="G3" s="49" t="s">
        <v>19</v>
      </c>
      <c r="H3" s="49" t="s">
        <v>20</v>
      </c>
    </row>
    <row r="4" ht="14.25" customHeight="1">
      <c r="A4" s="50" t="s">
        <v>21</v>
      </c>
      <c r="B4" s="51"/>
      <c r="C4" s="51"/>
      <c r="D4" s="51"/>
      <c r="E4" s="51"/>
      <c r="F4" s="51"/>
      <c r="G4" s="51"/>
      <c r="H4" s="52"/>
    </row>
    <row r="5" ht="14.25" customHeight="1">
      <c r="A5" s="53" t="s">
        <v>22</v>
      </c>
      <c r="B5" s="54" t="s">
        <v>23</v>
      </c>
      <c r="C5" s="55" t="s">
        <v>24</v>
      </c>
      <c r="D5" s="56">
        <v>1.0</v>
      </c>
      <c r="E5" s="57">
        <v>20000.0</v>
      </c>
      <c r="F5" s="58">
        <f>+E5*1.2</f>
        <v>24000</v>
      </c>
      <c r="G5" s="59">
        <f>+D5*E5</f>
        <v>20000</v>
      </c>
      <c r="H5" s="60">
        <f>+G5*1.2</f>
        <v>24000</v>
      </c>
    </row>
    <row r="6" ht="14.25" customHeight="1">
      <c r="A6" s="61"/>
      <c r="B6" s="61"/>
      <c r="C6" s="61"/>
      <c r="D6" s="61"/>
      <c r="E6" s="10"/>
      <c r="F6" s="61"/>
      <c r="G6" s="62"/>
      <c r="H6" s="63"/>
    </row>
    <row r="7" ht="14.25" customHeight="1">
      <c r="A7" s="61"/>
      <c r="B7" s="61"/>
      <c r="C7" s="61"/>
      <c r="D7" s="61"/>
      <c r="E7" s="10"/>
      <c r="F7" s="61"/>
      <c r="G7" s="62"/>
      <c r="H7" s="63"/>
    </row>
    <row r="8" ht="14.25" customHeight="1">
      <c r="A8" s="61"/>
      <c r="B8" s="61"/>
      <c r="C8" s="61"/>
      <c r="D8" s="61"/>
      <c r="E8" s="10"/>
      <c r="F8" s="61"/>
      <c r="G8" s="62"/>
      <c r="H8" s="63"/>
    </row>
    <row r="9" ht="14.25" customHeight="1">
      <c r="A9" s="64"/>
      <c r="B9" s="64"/>
      <c r="C9" s="64"/>
      <c r="D9" s="64"/>
      <c r="E9" s="65"/>
      <c r="F9" s="64"/>
      <c r="G9" s="66"/>
      <c r="H9" s="67"/>
    </row>
    <row r="10" ht="14.25" customHeight="1">
      <c r="A10" s="68" t="s">
        <v>25</v>
      </c>
      <c r="B10" s="69" t="s">
        <v>26</v>
      </c>
      <c r="C10" s="70" t="s">
        <v>27</v>
      </c>
      <c r="D10" s="71">
        <v>3.0</v>
      </c>
      <c r="E10" s="72">
        <v>12500.0</v>
      </c>
      <c r="F10" s="73">
        <f t="shared" ref="F10:F26" si="1">+E10*1.2</f>
        <v>15000</v>
      </c>
      <c r="G10" s="74">
        <f t="shared" ref="G10:G26" si="2">+D10*E10</f>
        <v>37500</v>
      </c>
      <c r="H10" s="75">
        <f t="shared" ref="H10:H26" si="3">+G10*1.2</f>
        <v>45000</v>
      </c>
    </row>
    <row r="11" ht="14.25" customHeight="1">
      <c r="A11" s="61"/>
      <c r="B11" s="69" t="s">
        <v>28</v>
      </c>
      <c r="C11" s="76" t="s">
        <v>29</v>
      </c>
      <c r="D11" s="69"/>
      <c r="E11" s="72">
        <v>17500.0</v>
      </c>
      <c r="F11" s="73">
        <f t="shared" si="1"/>
        <v>21000</v>
      </c>
      <c r="G11" s="74">
        <f t="shared" si="2"/>
        <v>0</v>
      </c>
      <c r="H11" s="75">
        <f t="shared" si="3"/>
        <v>0</v>
      </c>
    </row>
    <row r="12" ht="14.25" customHeight="1">
      <c r="A12" s="64"/>
      <c r="B12" s="69" t="s">
        <v>30</v>
      </c>
      <c r="C12" s="70" t="s">
        <v>31</v>
      </c>
      <c r="D12" s="71"/>
      <c r="E12" s="72">
        <v>20000.0</v>
      </c>
      <c r="F12" s="73">
        <f t="shared" si="1"/>
        <v>24000</v>
      </c>
      <c r="G12" s="74">
        <f t="shared" si="2"/>
        <v>0</v>
      </c>
      <c r="H12" s="75">
        <f t="shared" si="3"/>
        <v>0</v>
      </c>
    </row>
    <row r="13" ht="14.25" customHeight="1">
      <c r="A13" s="68" t="s">
        <v>32</v>
      </c>
      <c r="B13" s="77" t="s">
        <v>33</v>
      </c>
      <c r="C13" s="76" t="s">
        <v>27</v>
      </c>
      <c r="D13" s="78">
        <v>6.0</v>
      </c>
      <c r="E13" s="72">
        <v>2500.0</v>
      </c>
      <c r="F13" s="73">
        <f t="shared" si="1"/>
        <v>3000</v>
      </c>
      <c r="G13" s="74">
        <f t="shared" si="2"/>
        <v>15000</v>
      </c>
      <c r="H13" s="75">
        <f t="shared" si="3"/>
        <v>18000</v>
      </c>
    </row>
    <row r="14" ht="14.25" customHeight="1">
      <c r="A14" s="61"/>
      <c r="B14" s="69" t="s">
        <v>34</v>
      </c>
      <c r="C14" s="76" t="s">
        <v>29</v>
      </c>
      <c r="D14" s="69"/>
      <c r="E14" s="72">
        <v>3500.0</v>
      </c>
      <c r="F14" s="73">
        <f t="shared" si="1"/>
        <v>4200</v>
      </c>
      <c r="G14" s="74">
        <f t="shared" si="2"/>
        <v>0</v>
      </c>
      <c r="H14" s="75">
        <f t="shared" si="3"/>
        <v>0</v>
      </c>
    </row>
    <row r="15" ht="14.25" customHeight="1">
      <c r="A15" s="79"/>
      <c r="B15" s="80" t="s">
        <v>35</v>
      </c>
      <c r="C15" s="70" t="s">
        <v>31</v>
      </c>
      <c r="D15" s="80"/>
      <c r="E15" s="72">
        <v>4000.0</v>
      </c>
      <c r="F15" s="81">
        <f t="shared" si="1"/>
        <v>4800</v>
      </c>
      <c r="G15" s="82">
        <f t="shared" si="2"/>
        <v>0</v>
      </c>
      <c r="H15" s="83">
        <f t="shared" si="3"/>
        <v>0</v>
      </c>
    </row>
    <row r="16" ht="14.25" customHeight="1">
      <c r="A16" s="84" t="s">
        <v>36</v>
      </c>
      <c r="B16" s="85" t="s">
        <v>37</v>
      </c>
      <c r="C16" s="86" t="s">
        <v>27</v>
      </c>
      <c r="D16" s="85"/>
      <c r="E16" s="87">
        <v>5000.0</v>
      </c>
      <c r="F16" s="88">
        <f t="shared" si="1"/>
        <v>6000</v>
      </c>
      <c r="G16" s="89">
        <f t="shared" si="2"/>
        <v>0</v>
      </c>
      <c r="H16" s="90">
        <f t="shared" si="3"/>
        <v>0</v>
      </c>
    </row>
    <row r="17" ht="14.25" customHeight="1">
      <c r="A17" s="61"/>
      <c r="B17" s="91" t="s">
        <v>38</v>
      </c>
      <c r="C17" s="92" t="s">
        <v>29</v>
      </c>
      <c r="D17" s="91"/>
      <c r="E17" s="87">
        <v>7000.0</v>
      </c>
      <c r="F17" s="93">
        <f t="shared" si="1"/>
        <v>8400</v>
      </c>
      <c r="G17" s="74">
        <f t="shared" si="2"/>
        <v>0</v>
      </c>
      <c r="H17" s="75">
        <f t="shared" si="3"/>
        <v>0</v>
      </c>
    </row>
    <row r="18" ht="14.25" customHeight="1">
      <c r="A18" s="64"/>
      <c r="B18" s="91" t="s">
        <v>39</v>
      </c>
      <c r="C18" s="92" t="s">
        <v>31</v>
      </c>
      <c r="D18" s="91"/>
      <c r="E18" s="87">
        <v>8000.0</v>
      </c>
      <c r="F18" s="93">
        <f t="shared" si="1"/>
        <v>9600</v>
      </c>
      <c r="G18" s="74">
        <f t="shared" si="2"/>
        <v>0</v>
      </c>
      <c r="H18" s="75">
        <f t="shared" si="3"/>
        <v>0</v>
      </c>
    </row>
    <row r="19" ht="14.25" customHeight="1">
      <c r="A19" s="94" t="s">
        <v>40</v>
      </c>
      <c r="B19" s="91" t="s">
        <v>41</v>
      </c>
      <c r="C19" s="92" t="s">
        <v>27</v>
      </c>
      <c r="D19" s="91"/>
      <c r="E19" s="87">
        <v>3000.0</v>
      </c>
      <c r="F19" s="93">
        <f t="shared" si="1"/>
        <v>3600</v>
      </c>
      <c r="G19" s="74">
        <f t="shared" si="2"/>
        <v>0</v>
      </c>
      <c r="H19" s="75">
        <f t="shared" si="3"/>
        <v>0</v>
      </c>
    </row>
    <row r="20" ht="14.25" customHeight="1">
      <c r="A20" s="61"/>
      <c r="B20" s="91" t="s">
        <v>42</v>
      </c>
      <c r="C20" s="92" t="s">
        <v>29</v>
      </c>
      <c r="D20" s="91"/>
      <c r="E20" s="87">
        <v>5000.0</v>
      </c>
      <c r="F20" s="93">
        <f t="shared" si="1"/>
        <v>6000</v>
      </c>
      <c r="G20" s="74">
        <f t="shared" si="2"/>
        <v>0</v>
      </c>
      <c r="H20" s="75">
        <f t="shared" si="3"/>
        <v>0</v>
      </c>
    </row>
    <row r="21" ht="14.25" customHeight="1">
      <c r="A21" s="95"/>
      <c r="B21" s="91" t="s">
        <v>43</v>
      </c>
      <c r="C21" s="96" t="s">
        <v>31</v>
      </c>
      <c r="D21" s="91"/>
      <c r="E21" s="87">
        <v>6000.0</v>
      </c>
      <c r="F21" s="97">
        <f t="shared" si="1"/>
        <v>7200</v>
      </c>
      <c r="G21" s="98">
        <f t="shared" si="2"/>
        <v>0</v>
      </c>
      <c r="H21" s="99">
        <f t="shared" si="3"/>
        <v>0</v>
      </c>
    </row>
    <row r="22" ht="14.25" customHeight="1">
      <c r="A22" s="100" t="s">
        <v>44</v>
      </c>
      <c r="B22" s="101" t="s">
        <v>45</v>
      </c>
      <c r="C22" s="102" t="s">
        <v>24</v>
      </c>
      <c r="D22" s="101"/>
      <c r="E22" s="103">
        <v>3500.0</v>
      </c>
      <c r="F22" s="104">
        <f t="shared" si="1"/>
        <v>4200</v>
      </c>
      <c r="G22" s="89">
        <f t="shared" si="2"/>
        <v>0</v>
      </c>
      <c r="H22" s="90">
        <f t="shared" si="3"/>
        <v>0</v>
      </c>
    </row>
    <row r="23" ht="14.25" customHeight="1">
      <c r="A23" s="105" t="s">
        <v>46</v>
      </c>
      <c r="B23" s="106" t="s">
        <v>47</v>
      </c>
      <c r="C23" s="102" t="s">
        <v>24</v>
      </c>
      <c r="D23" s="106"/>
      <c r="E23" s="103">
        <v>3500.0</v>
      </c>
      <c r="F23" s="107">
        <f t="shared" si="1"/>
        <v>4200</v>
      </c>
      <c r="G23" s="74">
        <f t="shared" si="2"/>
        <v>0</v>
      </c>
      <c r="H23" s="75">
        <f t="shared" si="3"/>
        <v>0</v>
      </c>
    </row>
    <row r="24" ht="14.25" customHeight="1">
      <c r="A24" s="105" t="s">
        <v>48</v>
      </c>
      <c r="B24" s="106" t="s">
        <v>49</v>
      </c>
      <c r="C24" s="102" t="s">
        <v>24</v>
      </c>
      <c r="D24" s="106"/>
      <c r="E24" s="103">
        <v>3500.0</v>
      </c>
      <c r="F24" s="107">
        <f t="shared" si="1"/>
        <v>4200</v>
      </c>
      <c r="G24" s="74">
        <f t="shared" si="2"/>
        <v>0</v>
      </c>
      <c r="H24" s="75">
        <f t="shared" si="3"/>
        <v>0</v>
      </c>
    </row>
    <row r="25" ht="14.25" customHeight="1">
      <c r="A25" s="105" t="s">
        <v>50</v>
      </c>
      <c r="B25" s="106" t="s">
        <v>51</v>
      </c>
      <c r="C25" s="102" t="s">
        <v>24</v>
      </c>
      <c r="D25" s="106"/>
      <c r="E25" s="103">
        <v>1500.0</v>
      </c>
      <c r="F25" s="107">
        <f t="shared" si="1"/>
        <v>1800</v>
      </c>
      <c r="G25" s="74">
        <f t="shared" si="2"/>
        <v>0</v>
      </c>
      <c r="H25" s="75">
        <f t="shared" si="3"/>
        <v>0</v>
      </c>
    </row>
    <row r="26" ht="14.25" customHeight="1">
      <c r="A26" s="108" t="s">
        <v>52</v>
      </c>
      <c r="B26" s="109" t="s">
        <v>53</v>
      </c>
      <c r="C26" s="110" t="s">
        <v>24</v>
      </c>
      <c r="D26" s="111"/>
      <c r="E26" s="103">
        <v>1500.0</v>
      </c>
      <c r="F26" s="112">
        <f t="shared" si="1"/>
        <v>1800</v>
      </c>
      <c r="G26" s="82">
        <f t="shared" si="2"/>
        <v>0</v>
      </c>
      <c r="H26" s="83">
        <f t="shared" si="3"/>
        <v>0</v>
      </c>
    </row>
    <row r="27" ht="14.25" customHeight="1">
      <c r="A27" s="113" t="s">
        <v>54</v>
      </c>
      <c r="B27" s="33"/>
      <c r="C27" s="33"/>
      <c r="D27" s="33"/>
      <c r="E27" s="33"/>
      <c r="F27" s="33"/>
      <c r="G27" s="34"/>
      <c r="H27" s="114">
        <f>SUM(H5:H26)</f>
        <v>87000</v>
      </c>
    </row>
    <row r="28" ht="129.75" customHeight="1">
      <c r="A28" s="41" t="s">
        <v>55</v>
      </c>
      <c r="B28" s="42"/>
      <c r="C28" s="42"/>
      <c r="D28" s="42"/>
      <c r="E28" s="42"/>
      <c r="F28" s="42"/>
      <c r="G28" s="42"/>
      <c r="H28" s="43"/>
    </row>
    <row r="29" ht="14.25" customHeight="1">
      <c r="A29" s="115" t="s">
        <v>21</v>
      </c>
      <c r="B29" s="33"/>
      <c r="C29" s="33"/>
      <c r="D29" s="33"/>
      <c r="E29" s="33"/>
      <c r="F29" s="33"/>
      <c r="G29" s="33"/>
      <c r="H29" s="34"/>
    </row>
    <row r="30" ht="14.25" customHeight="1">
      <c r="A30" s="53" t="s">
        <v>22</v>
      </c>
      <c r="B30" s="54" t="s">
        <v>23</v>
      </c>
      <c r="C30" s="55" t="s">
        <v>24</v>
      </c>
      <c r="D30" s="54"/>
      <c r="E30" s="57">
        <v>20000.0</v>
      </c>
      <c r="F30" s="58">
        <f>+E30*1.2</f>
        <v>24000</v>
      </c>
      <c r="G30" s="59">
        <f>+D30*E30</f>
        <v>0</v>
      </c>
      <c r="H30" s="60">
        <f>+G30*1.2</f>
        <v>0</v>
      </c>
    </row>
    <row r="31" ht="14.25" customHeight="1">
      <c r="A31" s="61"/>
      <c r="B31" s="61"/>
      <c r="C31" s="61"/>
      <c r="D31" s="61"/>
      <c r="E31" s="10"/>
      <c r="F31" s="61"/>
      <c r="G31" s="62"/>
      <c r="H31" s="63"/>
    </row>
    <row r="32" ht="14.25" customHeight="1">
      <c r="A32" s="61"/>
      <c r="B32" s="61"/>
      <c r="C32" s="61"/>
      <c r="D32" s="61"/>
      <c r="E32" s="10"/>
      <c r="F32" s="61"/>
      <c r="G32" s="62"/>
      <c r="H32" s="63"/>
    </row>
    <row r="33" ht="14.25" customHeight="1">
      <c r="A33" s="61"/>
      <c r="B33" s="61"/>
      <c r="C33" s="61"/>
      <c r="D33" s="61"/>
      <c r="E33" s="10"/>
      <c r="F33" s="61"/>
      <c r="G33" s="62"/>
      <c r="H33" s="63"/>
    </row>
    <row r="34" ht="14.25" customHeight="1">
      <c r="A34" s="64"/>
      <c r="B34" s="64"/>
      <c r="C34" s="64"/>
      <c r="D34" s="64"/>
      <c r="E34" s="65"/>
      <c r="F34" s="64"/>
      <c r="G34" s="66"/>
      <c r="H34" s="67"/>
    </row>
    <row r="35" ht="14.25" customHeight="1">
      <c r="A35" s="68" t="s">
        <v>25</v>
      </c>
      <c r="B35" s="69" t="s">
        <v>26</v>
      </c>
      <c r="C35" s="70" t="s">
        <v>27</v>
      </c>
      <c r="D35" s="69"/>
      <c r="E35" s="72">
        <v>12500.0</v>
      </c>
      <c r="F35" s="73">
        <f t="shared" ref="F35:F51" si="4">+E35*1.2</f>
        <v>15000</v>
      </c>
      <c r="G35" s="74">
        <f t="shared" ref="G35:G51" si="5">+D35*E35</f>
        <v>0</v>
      </c>
      <c r="H35" s="75">
        <f t="shared" ref="H35:H51" si="6">+G35*1.2</f>
        <v>0</v>
      </c>
    </row>
    <row r="36" ht="14.25" customHeight="1">
      <c r="A36" s="61"/>
      <c r="B36" s="69" t="s">
        <v>28</v>
      </c>
      <c r="C36" s="76" t="s">
        <v>29</v>
      </c>
      <c r="D36" s="69"/>
      <c r="E36" s="72">
        <v>17500.0</v>
      </c>
      <c r="F36" s="73">
        <f t="shared" si="4"/>
        <v>21000</v>
      </c>
      <c r="G36" s="74">
        <f t="shared" si="5"/>
        <v>0</v>
      </c>
      <c r="H36" s="75">
        <f t="shared" si="6"/>
        <v>0</v>
      </c>
    </row>
    <row r="37" ht="14.25" customHeight="1">
      <c r="A37" s="64"/>
      <c r="B37" s="69" t="s">
        <v>30</v>
      </c>
      <c r="C37" s="70" t="s">
        <v>31</v>
      </c>
      <c r="D37" s="69"/>
      <c r="E37" s="72">
        <v>20000.0</v>
      </c>
      <c r="F37" s="73">
        <f t="shared" si="4"/>
        <v>24000</v>
      </c>
      <c r="G37" s="74">
        <f t="shared" si="5"/>
        <v>0</v>
      </c>
      <c r="H37" s="75">
        <f t="shared" si="6"/>
        <v>0</v>
      </c>
    </row>
    <row r="38" ht="14.25" customHeight="1">
      <c r="A38" s="68" t="s">
        <v>32</v>
      </c>
      <c r="B38" s="77" t="s">
        <v>33</v>
      </c>
      <c r="C38" s="76" t="s">
        <v>27</v>
      </c>
      <c r="D38" s="116"/>
      <c r="E38" s="72">
        <v>2500.0</v>
      </c>
      <c r="F38" s="73">
        <f t="shared" si="4"/>
        <v>3000</v>
      </c>
      <c r="G38" s="74">
        <f t="shared" si="5"/>
        <v>0</v>
      </c>
      <c r="H38" s="75">
        <f t="shared" si="6"/>
        <v>0</v>
      </c>
    </row>
    <row r="39" ht="14.25" customHeight="1">
      <c r="A39" s="61"/>
      <c r="B39" s="69" t="s">
        <v>34</v>
      </c>
      <c r="C39" s="76" t="s">
        <v>29</v>
      </c>
      <c r="D39" s="69"/>
      <c r="E39" s="72">
        <v>3500.0</v>
      </c>
      <c r="F39" s="73">
        <f t="shared" si="4"/>
        <v>4200</v>
      </c>
      <c r="G39" s="74">
        <f t="shared" si="5"/>
        <v>0</v>
      </c>
      <c r="H39" s="75">
        <f t="shared" si="6"/>
        <v>0</v>
      </c>
    </row>
    <row r="40" ht="14.25" customHeight="1">
      <c r="A40" s="79"/>
      <c r="B40" s="80" t="s">
        <v>35</v>
      </c>
      <c r="C40" s="70" t="s">
        <v>31</v>
      </c>
      <c r="D40" s="80"/>
      <c r="E40" s="72">
        <v>4000.0</v>
      </c>
      <c r="F40" s="81">
        <f t="shared" si="4"/>
        <v>4800</v>
      </c>
      <c r="G40" s="82">
        <f t="shared" si="5"/>
        <v>0</v>
      </c>
      <c r="H40" s="83">
        <f t="shared" si="6"/>
        <v>0</v>
      </c>
    </row>
    <row r="41" ht="14.25" customHeight="1">
      <c r="A41" s="84" t="s">
        <v>36</v>
      </c>
      <c r="B41" s="85" t="s">
        <v>37</v>
      </c>
      <c r="C41" s="86" t="s">
        <v>27</v>
      </c>
      <c r="D41" s="117">
        <v>12.0</v>
      </c>
      <c r="E41" s="87">
        <v>5000.0</v>
      </c>
      <c r="F41" s="118">
        <f t="shared" si="4"/>
        <v>6000</v>
      </c>
      <c r="G41" s="89">
        <f t="shared" si="5"/>
        <v>60000</v>
      </c>
      <c r="H41" s="90">
        <f t="shared" si="6"/>
        <v>72000</v>
      </c>
    </row>
    <row r="42" ht="14.25" customHeight="1">
      <c r="A42" s="61"/>
      <c r="B42" s="91" t="s">
        <v>38</v>
      </c>
      <c r="C42" s="92" t="s">
        <v>29</v>
      </c>
      <c r="D42" s="91"/>
      <c r="E42" s="87">
        <v>7000.0</v>
      </c>
      <c r="F42" s="119">
        <f t="shared" si="4"/>
        <v>8400</v>
      </c>
      <c r="G42" s="74">
        <f t="shared" si="5"/>
        <v>0</v>
      </c>
      <c r="H42" s="75">
        <f t="shared" si="6"/>
        <v>0</v>
      </c>
    </row>
    <row r="43" ht="14.25" customHeight="1">
      <c r="A43" s="64"/>
      <c r="B43" s="91" t="s">
        <v>39</v>
      </c>
      <c r="C43" s="92" t="s">
        <v>31</v>
      </c>
      <c r="D43" s="91"/>
      <c r="E43" s="87">
        <v>8000.0</v>
      </c>
      <c r="F43" s="119">
        <f t="shared" si="4"/>
        <v>9600</v>
      </c>
      <c r="G43" s="74">
        <f t="shared" si="5"/>
        <v>0</v>
      </c>
      <c r="H43" s="75">
        <f t="shared" si="6"/>
        <v>0</v>
      </c>
    </row>
    <row r="44" ht="14.25" customHeight="1">
      <c r="A44" s="94" t="s">
        <v>56</v>
      </c>
      <c r="B44" s="91" t="s">
        <v>41</v>
      </c>
      <c r="C44" s="92" t="s">
        <v>27</v>
      </c>
      <c r="D44" s="91"/>
      <c r="E44" s="87">
        <v>3000.0</v>
      </c>
      <c r="F44" s="119">
        <f t="shared" si="4"/>
        <v>3600</v>
      </c>
      <c r="G44" s="74">
        <f t="shared" si="5"/>
        <v>0</v>
      </c>
      <c r="H44" s="75">
        <f t="shared" si="6"/>
        <v>0</v>
      </c>
    </row>
    <row r="45" ht="14.25" customHeight="1">
      <c r="A45" s="61"/>
      <c r="B45" s="91" t="s">
        <v>42</v>
      </c>
      <c r="C45" s="92" t="s">
        <v>29</v>
      </c>
      <c r="D45" s="91"/>
      <c r="E45" s="87">
        <v>5000.0</v>
      </c>
      <c r="F45" s="119">
        <f t="shared" si="4"/>
        <v>6000</v>
      </c>
      <c r="G45" s="74">
        <f t="shared" si="5"/>
        <v>0</v>
      </c>
      <c r="H45" s="75">
        <f t="shared" si="6"/>
        <v>0</v>
      </c>
    </row>
    <row r="46" ht="14.25" customHeight="1">
      <c r="A46" s="95"/>
      <c r="B46" s="91" t="s">
        <v>43</v>
      </c>
      <c r="C46" s="96" t="s">
        <v>31</v>
      </c>
      <c r="D46" s="91"/>
      <c r="E46" s="87">
        <v>6000.0</v>
      </c>
      <c r="F46" s="120">
        <f t="shared" si="4"/>
        <v>7200</v>
      </c>
      <c r="G46" s="82">
        <f t="shared" si="5"/>
        <v>0</v>
      </c>
      <c r="H46" s="83">
        <f t="shared" si="6"/>
        <v>0</v>
      </c>
    </row>
    <row r="47" ht="14.25" customHeight="1">
      <c r="A47" s="100" t="s">
        <v>44</v>
      </c>
      <c r="B47" s="101" t="s">
        <v>45</v>
      </c>
      <c r="C47" s="102" t="s">
        <v>24</v>
      </c>
      <c r="D47" s="101"/>
      <c r="E47" s="103">
        <v>3500.0</v>
      </c>
      <c r="F47" s="104">
        <f t="shared" si="4"/>
        <v>4200</v>
      </c>
      <c r="G47" s="89">
        <f t="shared" si="5"/>
        <v>0</v>
      </c>
      <c r="H47" s="90">
        <f t="shared" si="6"/>
        <v>0</v>
      </c>
    </row>
    <row r="48" ht="14.25" customHeight="1">
      <c r="A48" s="105" t="s">
        <v>46</v>
      </c>
      <c r="B48" s="106" t="s">
        <v>47</v>
      </c>
      <c r="C48" s="102" t="s">
        <v>24</v>
      </c>
      <c r="D48" s="106"/>
      <c r="E48" s="103">
        <v>3500.0</v>
      </c>
      <c r="F48" s="107">
        <f t="shared" si="4"/>
        <v>4200</v>
      </c>
      <c r="G48" s="74">
        <f t="shared" si="5"/>
        <v>0</v>
      </c>
      <c r="H48" s="75">
        <f t="shared" si="6"/>
        <v>0</v>
      </c>
    </row>
    <row r="49" ht="14.25" customHeight="1">
      <c r="A49" s="105" t="s">
        <v>48</v>
      </c>
      <c r="B49" s="106" t="s">
        <v>49</v>
      </c>
      <c r="C49" s="102" t="s">
        <v>24</v>
      </c>
      <c r="D49" s="106"/>
      <c r="E49" s="103">
        <v>3500.0</v>
      </c>
      <c r="F49" s="107">
        <f t="shared" si="4"/>
        <v>4200</v>
      </c>
      <c r="G49" s="74">
        <f t="shared" si="5"/>
        <v>0</v>
      </c>
      <c r="H49" s="75">
        <f t="shared" si="6"/>
        <v>0</v>
      </c>
    </row>
    <row r="50" ht="14.25" customHeight="1">
      <c r="A50" s="105" t="s">
        <v>50</v>
      </c>
      <c r="B50" s="106" t="s">
        <v>51</v>
      </c>
      <c r="C50" s="102" t="s">
        <v>24</v>
      </c>
      <c r="D50" s="106"/>
      <c r="E50" s="103">
        <v>1500.0</v>
      </c>
      <c r="F50" s="107">
        <f t="shared" si="4"/>
        <v>1800</v>
      </c>
      <c r="G50" s="74">
        <f t="shared" si="5"/>
        <v>0</v>
      </c>
      <c r="H50" s="75">
        <f t="shared" si="6"/>
        <v>0</v>
      </c>
    </row>
    <row r="51" ht="14.25" customHeight="1">
      <c r="A51" s="108" t="s">
        <v>52</v>
      </c>
      <c r="B51" s="109" t="s">
        <v>53</v>
      </c>
      <c r="C51" s="110" t="s">
        <v>24</v>
      </c>
      <c r="D51" s="111"/>
      <c r="E51" s="103">
        <v>1500.0</v>
      </c>
      <c r="F51" s="112">
        <f t="shared" si="4"/>
        <v>1800</v>
      </c>
      <c r="G51" s="82">
        <f t="shared" si="5"/>
        <v>0</v>
      </c>
      <c r="H51" s="83">
        <f t="shared" si="6"/>
        <v>0</v>
      </c>
    </row>
    <row r="52" ht="14.25" customHeight="1">
      <c r="A52" s="113" t="s">
        <v>57</v>
      </c>
      <c r="B52" s="33"/>
      <c r="C52" s="33"/>
      <c r="D52" s="33"/>
      <c r="E52" s="33"/>
      <c r="F52" s="33"/>
      <c r="G52" s="34"/>
      <c r="H52" s="114">
        <f>SUM(H30:H51)</f>
        <v>72000</v>
      </c>
    </row>
    <row r="53" ht="14.25" customHeight="1"/>
    <row r="54" ht="14.25" customHeight="1">
      <c r="A54" s="113" t="s">
        <v>58</v>
      </c>
      <c r="B54" s="33"/>
      <c r="C54" s="33"/>
      <c r="D54" s="33"/>
      <c r="E54" s="33"/>
      <c r="F54" s="33"/>
      <c r="G54" s="34"/>
      <c r="H54" s="121" t="str">
        <f>SOMM(H27+H52)</f>
        <v>#NAME?</v>
      </c>
    </row>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6">
    <mergeCell ref="A1:H1"/>
    <mergeCell ref="A2:A3"/>
    <mergeCell ref="B2:B3"/>
    <mergeCell ref="D2:D3"/>
    <mergeCell ref="E2:F2"/>
    <mergeCell ref="G2:H2"/>
    <mergeCell ref="A4:H4"/>
    <mergeCell ref="B5:B9"/>
    <mergeCell ref="C5:C9"/>
    <mergeCell ref="D5:D9"/>
    <mergeCell ref="F5:F9"/>
    <mergeCell ref="G5:G9"/>
    <mergeCell ref="H5:H9"/>
    <mergeCell ref="E5:E9"/>
    <mergeCell ref="A5:A9"/>
    <mergeCell ref="A10:A12"/>
    <mergeCell ref="A13:A15"/>
    <mergeCell ref="A16:A18"/>
    <mergeCell ref="A27:G27"/>
    <mergeCell ref="A28:H28"/>
    <mergeCell ref="A29:H29"/>
    <mergeCell ref="G30:G34"/>
    <mergeCell ref="H30:H34"/>
    <mergeCell ref="A35:A37"/>
    <mergeCell ref="A38:A40"/>
    <mergeCell ref="A41:A43"/>
    <mergeCell ref="A44:A46"/>
    <mergeCell ref="A52:G52"/>
    <mergeCell ref="A54:G54"/>
    <mergeCell ref="A19:A21"/>
    <mergeCell ref="A30:A34"/>
    <mergeCell ref="B30:B34"/>
    <mergeCell ref="C30:C34"/>
    <mergeCell ref="D30:D34"/>
    <mergeCell ref="F30:F34"/>
    <mergeCell ref="E30:E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2020-12-02T11:55:57Z</dcterms:created>
  <dc:creator>Karine HAUCHARD</dc:creator>
</cp:coreProperties>
</file>